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R:\DOCUMENT TEMPLATES\Forms\"/>
    </mc:Choice>
  </mc:AlternateContent>
  <xr:revisionPtr revIDLastSave="0" documentId="13_ncr:1_{175E09BE-9168-4A26-83CF-86D78079AB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wer Flow Development Criteria" sheetId="4" r:id="rId1"/>
  </sheets>
  <definedNames>
    <definedName name="_xlnm.Print_Area" localSheetId="0">'Sewer Flow Development Criteria'!$A$1:$J$42</definedName>
  </definedNames>
  <calcPr calcId="191029" iterate="1" iterateCount="15" iterateDelta="0.01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9" i="4" l="1"/>
  <c r="G38" i="4"/>
  <c r="J38" i="4" s="1"/>
  <c r="J37" i="4"/>
  <c r="J36" i="4"/>
  <c r="G35" i="4"/>
  <c r="J35" i="4" s="1"/>
  <c r="G34" i="4"/>
  <c r="J34" i="4" s="1"/>
  <c r="G33" i="4"/>
  <c r="J33" i="4" s="1"/>
  <c r="J32" i="4"/>
  <c r="J31" i="4"/>
  <c r="G30" i="4"/>
  <c r="J30" i="4" s="1"/>
  <c r="J29" i="4"/>
  <c r="J28" i="4"/>
  <c r="J27" i="4"/>
  <c r="J26" i="4"/>
  <c r="J25" i="4"/>
  <c r="J24" i="4"/>
  <c r="J23" i="4"/>
  <c r="J22" i="4"/>
  <c r="J21" i="4"/>
  <c r="J20" i="4"/>
  <c r="J15" i="4"/>
  <c r="J14" i="4"/>
  <c r="J13" i="4"/>
  <c r="J12" i="4"/>
  <c r="J8" i="4"/>
  <c r="J9" i="4" s="1"/>
  <c r="J41" i="4" l="1"/>
  <c r="J42" i="4" s="1"/>
  <c r="J16" i="4"/>
  <c r="J17" i="4" s="1"/>
</calcChain>
</file>

<file path=xl/sharedStrings.xml><?xml version="1.0" encoding="utf-8"?>
<sst xmlns="http://schemas.openxmlformats.org/spreadsheetml/2006/main" count="73" uniqueCount="52">
  <si>
    <t>Multi-Family:</t>
  </si>
  <si>
    <t>No. of Units</t>
  </si>
  <si>
    <t>GPD</t>
  </si>
  <si>
    <t>Single-Family:</t>
  </si>
  <si>
    <t>Commercial:</t>
  </si>
  <si>
    <t>Office Buildings</t>
  </si>
  <si>
    <t>Restaurants</t>
  </si>
  <si>
    <t>Bar &amp; Lounges</t>
  </si>
  <si>
    <t>Hotels &amp; Motels</t>
  </si>
  <si>
    <t>Neighborhood Stores</t>
  </si>
  <si>
    <t>Department stores</t>
  </si>
  <si>
    <t>Laundries &amp; Dry Cleaning</t>
  </si>
  <si>
    <t>Banks &amp; Financial Buildings</t>
  </si>
  <si>
    <t>Medical Buildings &amp; Clinics</t>
  </si>
  <si>
    <t>Warehouses</t>
  </si>
  <si>
    <t>Meat &amp; Food Processing Plants</t>
  </si>
  <si>
    <t>Car Washes</t>
  </si>
  <si>
    <t>Super Market</t>
  </si>
  <si>
    <t>GPD/ Unit</t>
  </si>
  <si>
    <t>Single-Family Dwellings</t>
  </si>
  <si>
    <t>1800 SF and greater</t>
  </si>
  <si>
    <t>Auto Dealer, Repair &amp; Service</t>
  </si>
  <si>
    <t>Service/Gas Stations</t>
  </si>
  <si>
    <t>Schools</t>
  </si>
  <si>
    <t>Other, non-identified commercial uses</t>
  </si>
  <si>
    <t>Unit</t>
  </si>
  <si>
    <t>SF</t>
  </si>
  <si>
    <t>Seat</t>
  </si>
  <si>
    <t>Room</t>
  </si>
  <si>
    <t>Machine</t>
  </si>
  <si>
    <t>Bay</t>
  </si>
  <si>
    <t>Fixture</t>
  </si>
  <si>
    <t>Student</t>
  </si>
  <si>
    <t>Bed</t>
  </si>
  <si>
    <t>TBD</t>
  </si>
  <si>
    <t>Total Multi-Family Flow (GPD)  =</t>
  </si>
  <si>
    <t xml:space="preserve">Total Commercial Flow (GPD)  = </t>
  </si>
  <si>
    <t>1-Bedroom less than 900 SF</t>
  </si>
  <si>
    <t>2-Bedroom less than 1400 SF</t>
  </si>
  <si>
    <t>3-Bedroom less than 1800 SF</t>
  </si>
  <si>
    <r>
      <t>Trade Businesses</t>
    </r>
    <r>
      <rPr>
        <sz val="9"/>
        <color theme="1"/>
        <rFont val="Arial"/>
        <family val="2"/>
      </rPr>
      <t xml:space="preserve"> (Plumbers, Exterminator, etc.)</t>
    </r>
  </si>
  <si>
    <r>
      <t xml:space="preserve">Places of Assembly </t>
    </r>
    <r>
      <rPr>
        <sz val="9"/>
        <color theme="1"/>
        <rFont val="Arial"/>
        <family val="2"/>
      </rPr>
      <t>(Churches, Libraries, Theaters, etc.)</t>
    </r>
  </si>
  <si>
    <r>
      <t>Factories</t>
    </r>
    <r>
      <rPr>
        <sz val="9"/>
        <color theme="1"/>
        <rFont val="Arial"/>
        <family val="2"/>
      </rPr>
      <t xml:space="preserve"> (Manufacturing raw products into finished products)</t>
    </r>
  </si>
  <si>
    <r>
      <t>Hospitals</t>
    </r>
    <r>
      <rPr>
        <sz val="9"/>
        <color theme="1"/>
        <rFont val="Arial"/>
        <family val="2"/>
      </rPr>
      <t xml:space="preserve"> (450 gallons/bed)</t>
    </r>
  </si>
  <si>
    <t>SEWER ERU WORKSHEET</t>
  </si>
  <si>
    <t>255 Gallons per Day (GPD) = 1 Equivalent Residential Unit(ERU) per Southgate Rules &amp; Regulations</t>
  </si>
  <si>
    <t>No. of ERUs = (GPD/Unit x No. of Units) / (255 GPD/ERU)</t>
  </si>
  <si>
    <t>Total Single-Family ERUs =</t>
  </si>
  <si>
    <t>Total Multi-Family ERUs =</t>
  </si>
  <si>
    <t>Total Commercial ERUs =</t>
  </si>
  <si>
    <t>Sewer System Connection Charge = No. of ERUs x Connection Charge per ERU + Admin Fee per Tap</t>
  </si>
  <si>
    <t>This worksheet is for estimating purposes only.  With the issuance of a Tap Sales Release Form, Southgate will determine classification and number of ERUs for the purpose of calculating Southgate Sanitation District System Connection Charges due for your development.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</si>
</sst>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 Black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justify" wrapText="1"/>
    </xf>
    <xf numFmtId="0" fontId="5" fillId="0" borderId="20" xfId="0" applyFont="1" applyBorder="1" applyAlignment="1">
      <alignment horizontal="justify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15240</xdr:rowOff>
    </xdr:from>
    <xdr:to>
      <xdr:col>3</xdr:col>
      <xdr:colOff>388620</xdr:colOff>
      <xdr:row>0</xdr:row>
      <xdr:rowOff>872732</xdr:rowOff>
    </xdr:to>
    <xdr:pic>
      <xdr:nvPicPr>
        <xdr:cNvPr id="5" name="Picture 4" descr="Southgate Logo 300dpi Med All Words RGB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640" y="15240"/>
          <a:ext cx="2049780" cy="857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view="pageBreakPreview" topLeftCell="A6" zoomScaleSheetLayoutView="100" workbookViewId="0">
      <selection activeCell="H8" sqref="H8:I8"/>
    </sheetView>
  </sheetViews>
  <sheetFormatPr defaultColWidth="8.85546875" defaultRowHeight="14.25" x14ac:dyDescent="0.2"/>
  <cols>
    <col min="1" max="5" width="8.85546875" style="1"/>
    <col min="6" max="6" width="8.85546875" style="1" customWidth="1"/>
    <col min="7" max="10" width="8.85546875" style="1"/>
    <col min="11" max="11" width="7.85546875" style="1" customWidth="1"/>
    <col min="12" max="16384" width="8.85546875" style="1"/>
  </cols>
  <sheetData>
    <row r="1" spans="1:10" ht="76.349999999999994" customHeight="1" thickBot="1" x14ac:dyDescent="0.25">
      <c r="E1" s="57" t="s">
        <v>44</v>
      </c>
      <c r="F1" s="57"/>
      <c r="G1" s="57"/>
      <c r="H1" s="57"/>
      <c r="I1" s="57"/>
      <c r="J1" s="57"/>
    </row>
    <row r="2" spans="1:10" ht="39" customHeight="1" thickTop="1" x14ac:dyDescent="0.2">
      <c r="A2" s="58" t="s">
        <v>51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">
      <c r="A3" s="60" t="s">
        <v>45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x14ac:dyDescent="0.2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x14ac:dyDescent="0.2">
      <c r="A5" s="60" t="s">
        <v>50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29.25" thickBot="1" x14ac:dyDescent="0.25">
      <c r="A7" s="6" t="s">
        <v>3</v>
      </c>
      <c r="B7" s="7"/>
      <c r="C7" s="7"/>
      <c r="D7" s="7"/>
      <c r="E7" s="7"/>
      <c r="F7" s="8"/>
      <c r="G7" s="9" t="s">
        <v>18</v>
      </c>
      <c r="H7" s="50" t="s">
        <v>1</v>
      </c>
      <c r="I7" s="51"/>
      <c r="J7" s="9" t="s">
        <v>2</v>
      </c>
    </row>
    <row r="8" spans="1:10" ht="15" thickTop="1" x14ac:dyDescent="0.2">
      <c r="A8" s="52" t="s">
        <v>19</v>
      </c>
      <c r="B8" s="53"/>
      <c r="C8" s="53"/>
      <c r="D8" s="53"/>
      <c r="E8" s="53"/>
      <c r="F8" s="54"/>
      <c r="G8" s="10">
        <v>255</v>
      </c>
      <c r="H8" s="55"/>
      <c r="I8" s="56"/>
      <c r="J8" s="10">
        <f>G8*H8</f>
        <v>0</v>
      </c>
    </row>
    <row r="9" spans="1:10" ht="15" x14ac:dyDescent="0.25">
      <c r="A9" s="2"/>
      <c r="B9" s="2"/>
      <c r="C9" s="2"/>
      <c r="D9" s="2"/>
      <c r="E9" s="2"/>
      <c r="F9" s="2"/>
      <c r="G9" s="2"/>
      <c r="H9" s="2"/>
      <c r="I9" s="11" t="s">
        <v>47</v>
      </c>
      <c r="J9" s="12">
        <f>J8/255</f>
        <v>0</v>
      </c>
    </row>
    <row r="10" spans="1:10" x14ac:dyDescent="0.2">
      <c r="A10" s="2"/>
      <c r="B10" s="2"/>
      <c r="C10" s="2"/>
      <c r="D10" s="2"/>
      <c r="E10" s="2"/>
      <c r="F10" s="2"/>
      <c r="G10" s="3"/>
      <c r="H10" s="3"/>
      <c r="I10" s="2"/>
      <c r="J10" s="2"/>
    </row>
    <row r="11" spans="1:10" ht="29.25" thickBot="1" x14ac:dyDescent="0.25">
      <c r="A11" s="13" t="s">
        <v>0</v>
      </c>
      <c r="B11" s="14"/>
      <c r="C11" s="14"/>
      <c r="D11" s="14"/>
      <c r="E11" s="14"/>
      <c r="F11" s="15"/>
      <c r="G11" s="16" t="s">
        <v>18</v>
      </c>
      <c r="H11" s="46" t="s">
        <v>1</v>
      </c>
      <c r="I11" s="47"/>
      <c r="J11" s="17" t="s">
        <v>2</v>
      </c>
    </row>
    <row r="12" spans="1:10" ht="15" thickTop="1" x14ac:dyDescent="0.2">
      <c r="A12" s="43" t="s">
        <v>37</v>
      </c>
      <c r="B12" s="44"/>
      <c r="C12" s="44"/>
      <c r="D12" s="44"/>
      <c r="E12" s="44"/>
      <c r="F12" s="45"/>
      <c r="G12" s="18">
        <v>100</v>
      </c>
      <c r="H12" s="48"/>
      <c r="I12" s="49"/>
      <c r="J12" s="18">
        <f>G12*H12</f>
        <v>0</v>
      </c>
    </row>
    <row r="13" spans="1:10" x14ac:dyDescent="0.2">
      <c r="A13" s="33" t="s">
        <v>38</v>
      </c>
      <c r="B13" s="34"/>
      <c r="C13" s="34"/>
      <c r="D13" s="34"/>
      <c r="E13" s="34"/>
      <c r="F13" s="35"/>
      <c r="G13" s="19">
        <v>155</v>
      </c>
      <c r="H13" s="39"/>
      <c r="I13" s="40"/>
      <c r="J13" s="19">
        <f>G13*H13</f>
        <v>0</v>
      </c>
    </row>
    <row r="14" spans="1:10" x14ac:dyDescent="0.2">
      <c r="A14" s="33" t="s">
        <v>39</v>
      </c>
      <c r="B14" s="34"/>
      <c r="C14" s="34"/>
      <c r="D14" s="34"/>
      <c r="E14" s="34"/>
      <c r="F14" s="35"/>
      <c r="G14" s="20">
        <v>220</v>
      </c>
      <c r="H14" s="39"/>
      <c r="I14" s="40"/>
      <c r="J14" s="19">
        <f>G14*H14</f>
        <v>0</v>
      </c>
    </row>
    <row r="15" spans="1:10" x14ac:dyDescent="0.2">
      <c r="A15" s="36" t="s">
        <v>20</v>
      </c>
      <c r="B15" s="37"/>
      <c r="C15" s="37"/>
      <c r="D15" s="37"/>
      <c r="E15" s="37"/>
      <c r="F15" s="38"/>
      <c r="G15" s="21">
        <v>255</v>
      </c>
      <c r="H15" s="41"/>
      <c r="I15" s="42"/>
      <c r="J15" s="21">
        <f>G15*H15</f>
        <v>0</v>
      </c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5" t="s">
        <v>35</v>
      </c>
      <c r="J16" s="4">
        <f>SUM(J12:J15)</f>
        <v>0</v>
      </c>
    </row>
    <row r="17" spans="1:10" ht="15" x14ac:dyDescent="0.25">
      <c r="A17" s="2"/>
      <c r="B17" s="2"/>
      <c r="C17" s="2"/>
      <c r="D17" s="2"/>
      <c r="E17" s="2"/>
      <c r="F17" s="22"/>
      <c r="G17" s="22"/>
      <c r="H17" s="22"/>
      <c r="I17" s="11" t="s">
        <v>48</v>
      </c>
      <c r="J17" s="23">
        <f>J16/255</f>
        <v>0</v>
      </c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9.25" thickBot="1" x14ac:dyDescent="0.25">
      <c r="A19" s="24" t="s">
        <v>4</v>
      </c>
      <c r="B19" s="25"/>
      <c r="C19" s="25"/>
      <c r="D19" s="25"/>
      <c r="E19" s="25"/>
      <c r="F19" s="26"/>
      <c r="G19" s="27" t="s">
        <v>18</v>
      </c>
      <c r="H19" s="28" t="s">
        <v>25</v>
      </c>
      <c r="I19" s="27" t="s">
        <v>1</v>
      </c>
      <c r="J19" s="29" t="s">
        <v>2</v>
      </c>
    </row>
    <row r="20" spans="1:10" ht="15" thickTop="1" x14ac:dyDescent="0.2">
      <c r="A20" s="43" t="s">
        <v>5</v>
      </c>
      <c r="B20" s="44"/>
      <c r="C20" s="44"/>
      <c r="D20" s="44"/>
      <c r="E20" s="44"/>
      <c r="F20" s="45"/>
      <c r="G20" s="18">
        <v>0.1</v>
      </c>
      <c r="H20" s="18" t="s">
        <v>26</v>
      </c>
      <c r="I20" s="30"/>
      <c r="J20" s="18">
        <f>G20*I20</f>
        <v>0</v>
      </c>
    </row>
    <row r="21" spans="1:10" x14ac:dyDescent="0.2">
      <c r="A21" s="33" t="s">
        <v>6</v>
      </c>
      <c r="B21" s="34"/>
      <c r="C21" s="34"/>
      <c r="D21" s="34"/>
      <c r="E21" s="34"/>
      <c r="F21" s="35"/>
      <c r="G21" s="19">
        <v>25</v>
      </c>
      <c r="H21" s="19" t="s">
        <v>27</v>
      </c>
      <c r="I21" s="31"/>
      <c r="J21" s="19">
        <f>G21*I21</f>
        <v>0</v>
      </c>
    </row>
    <row r="22" spans="1:10" x14ac:dyDescent="0.2">
      <c r="A22" s="33" t="s">
        <v>7</v>
      </c>
      <c r="B22" s="34"/>
      <c r="C22" s="34"/>
      <c r="D22" s="34"/>
      <c r="E22" s="34"/>
      <c r="F22" s="35"/>
      <c r="G22" s="19">
        <v>15</v>
      </c>
      <c r="H22" s="19" t="s">
        <v>27</v>
      </c>
      <c r="I22" s="31"/>
      <c r="J22" s="19">
        <f t="shared" ref="J22:J39" si="0">G22*I22</f>
        <v>0</v>
      </c>
    </row>
    <row r="23" spans="1:10" x14ac:dyDescent="0.2">
      <c r="A23" s="33" t="s">
        <v>8</v>
      </c>
      <c r="B23" s="34"/>
      <c r="C23" s="34"/>
      <c r="D23" s="34"/>
      <c r="E23" s="34"/>
      <c r="F23" s="35"/>
      <c r="G23" s="19">
        <v>140</v>
      </c>
      <c r="H23" s="19" t="s">
        <v>28</v>
      </c>
      <c r="I23" s="31"/>
      <c r="J23" s="19">
        <f t="shared" si="0"/>
        <v>0</v>
      </c>
    </row>
    <row r="24" spans="1:10" x14ac:dyDescent="0.2">
      <c r="A24" s="33" t="s">
        <v>9</v>
      </c>
      <c r="B24" s="34"/>
      <c r="C24" s="34"/>
      <c r="D24" s="34"/>
      <c r="E24" s="34"/>
      <c r="F24" s="35"/>
      <c r="G24" s="19">
        <v>0.15</v>
      </c>
      <c r="H24" s="19" t="s">
        <v>26</v>
      </c>
      <c r="I24" s="31"/>
      <c r="J24" s="19">
        <f t="shared" si="0"/>
        <v>0</v>
      </c>
    </row>
    <row r="25" spans="1:10" x14ac:dyDescent="0.2">
      <c r="A25" s="33" t="s">
        <v>10</v>
      </c>
      <c r="B25" s="34"/>
      <c r="C25" s="34"/>
      <c r="D25" s="34"/>
      <c r="E25" s="34"/>
      <c r="F25" s="35"/>
      <c r="G25" s="19">
        <v>0.15</v>
      </c>
      <c r="H25" s="19" t="s">
        <v>26</v>
      </c>
      <c r="I25" s="31"/>
      <c r="J25" s="19">
        <f t="shared" si="0"/>
        <v>0</v>
      </c>
    </row>
    <row r="26" spans="1:10" x14ac:dyDescent="0.2">
      <c r="A26" s="33" t="s">
        <v>11</v>
      </c>
      <c r="B26" s="34"/>
      <c r="C26" s="34"/>
      <c r="D26" s="34"/>
      <c r="E26" s="34"/>
      <c r="F26" s="35"/>
      <c r="G26" s="19">
        <v>400</v>
      </c>
      <c r="H26" s="19" t="s">
        <v>29</v>
      </c>
      <c r="I26" s="31"/>
      <c r="J26" s="19">
        <f t="shared" si="0"/>
        <v>0</v>
      </c>
    </row>
    <row r="27" spans="1:10" x14ac:dyDescent="0.2">
      <c r="A27" s="33" t="s">
        <v>12</v>
      </c>
      <c r="B27" s="34"/>
      <c r="C27" s="34"/>
      <c r="D27" s="34"/>
      <c r="E27" s="34"/>
      <c r="F27" s="35"/>
      <c r="G27" s="19">
        <v>0.1</v>
      </c>
      <c r="H27" s="19" t="s">
        <v>26</v>
      </c>
      <c r="I27" s="31"/>
      <c r="J27" s="19">
        <f t="shared" si="0"/>
        <v>0</v>
      </c>
    </row>
    <row r="28" spans="1:10" x14ac:dyDescent="0.2">
      <c r="A28" s="33" t="s">
        <v>13</v>
      </c>
      <c r="B28" s="34"/>
      <c r="C28" s="34"/>
      <c r="D28" s="34"/>
      <c r="E28" s="34"/>
      <c r="F28" s="35"/>
      <c r="G28" s="19">
        <v>0.2</v>
      </c>
      <c r="H28" s="19" t="s">
        <v>26</v>
      </c>
      <c r="I28" s="31"/>
      <c r="J28" s="19">
        <f t="shared" si="0"/>
        <v>0</v>
      </c>
    </row>
    <row r="29" spans="1:10" x14ac:dyDescent="0.2">
      <c r="A29" s="33" t="s">
        <v>14</v>
      </c>
      <c r="B29" s="34"/>
      <c r="C29" s="34"/>
      <c r="D29" s="34"/>
      <c r="E29" s="34"/>
      <c r="F29" s="35"/>
      <c r="G29" s="19">
        <v>0.05</v>
      </c>
      <c r="H29" s="19" t="s">
        <v>26</v>
      </c>
      <c r="I29" s="31"/>
      <c r="J29" s="19">
        <f t="shared" si="0"/>
        <v>0</v>
      </c>
    </row>
    <row r="30" spans="1:10" x14ac:dyDescent="0.2">
      <c r="A30" s="33" t="s">
        <v>15</v>
      </c>
      <c r="B30" s="34"/>
      <c r="C30" s="34"/>
      <c r="D30" s="34"/>
      <c r="E30" s="34"/>
      <c r="F30" s="35"/>
      <c r="G30" s="19">
        <f>2800/1000</f>
        <v>2.8</v>
      </c>
      <c r="H30" s="19" t="s">
        <v>26</v>
      </c>
      <c r="I30" s="31"/>
      <c r="J30" s="19">
        <f t="shared" si="0"/>
        <v>0</v>
      </c>
    </row>
    <row r="31" spans="1:10" x14ac:dyDescent="0.2">
      <c r="A31" s="33" t="s">
        <v>16</v>
      </c>
      <c r="B31" s="34"/>
      <c r="C31" s="34"/>
      <c r="D31" s="34"/>
      <c r="E31" s="34"/>
      <c r="F31" s="35"/>
      <c r="G31" s="19">
        <v>540</v>
      </c>
      <c r="H31" s="19" t="s">
        <v>30</v>
      </c>
      <c r="I31" s="31"/>
      <c r="J31" s="19">
        <f t="shared" si="0"/>
        <v>0</v>
      </c>
    </row>
    <row r="32" spans="1:10" x14ac:dyDescent="0.2">
      <c r="A32" s="33" t="s">
        <v>22</v>
      </c>
      <c r="B32" s="34"/>
      <c r="C32" s="34"/>
      <c r="D32" s="34"/>
      <c r="E32" s="34"/>
      <c r="F32" s="35"/>
      <c r="G32" s="19">
        <v>100</v>
      </c>
      <c r="H32" s="19" t="s">
        <v>31</v>
      </c>
      <c r="I32" s="31"/>
      <c r="J32" s="19">
        <f t="shared" si="0"/>
        <v>0</v>
      </c>
    </row>
    <row r="33" spans="1:10" x14ac:dyDescent="0.2">
      <c r="A33" s="33" t="s">
        <v>21</v>
      </c>
      <c r="B33" s="34"/>
      <c r="C33" s="34"/>
      <c r="D33" s="34"/>
      <c r="E33" s="34"/>
      <c r="F33" s="35"/>
      <c r="G33" s="19">
        <f>150/1000</f>
        <v>0.15</v>
      </c>
      <c r="H33" s="19" t="s">
        <v>26</v>
      </c>
      <c r="I33" s="31"/>
      <c r="J33" s="19">
        <f t="shared" si="0"/>
        <v>0</v>
      </c>
    </row>
    <row r="34" spans="1:10" x14ac:dyDescent="0.2">
      <c r="A34" s="33" t="s">
        <v>17</v>
      </c>
      <c r="B34" s="34"/>
      <c r="C34" s="34"/>
      <c r="D34" s="34"/>
      <c r="E34" s="34"/>
      <c r="F34" s="35"/>
      <c r="G34" s="19">
        <f>200/1000</f>
        <v>0.2</v>
      </c>
      <c r="H34" s="19" t="s">
        <v>26</v>
      </c>
      <c r="I34" s="31"/>
      <c r="J34" s="19">
        <f t="shared" si="0"/>
        <v>0</v>
      </c>
    </row>
    <row r="35" spans="1:10" x14ac:dyDescent="0.2">
      <c r="A35" s="33" t="s">
        <v>40</v>
      </c>
      <c r="B35" s="34"/>
      <c r="C35" s="34"/>
      <c r="D35" s="34"/>
      <c r="E35" s="34"/>
      <c r="F35" s="35"/>
      <c r="G35" s="19">
        <f>200/1000</f>
        <v>0.2</v>
      </c>
      <c r="H35" s="19" t="s">
        <v>26</v>
      </c>
      <c r="I35" s="31"/>
      <c r="J35" s="19">
        <f>G35*I35</f>
        <v>0</v>
      </c>
    </row>
    <row r="36" spans="1:10" x14ac:dyDescent="0.2">
      <c r="A36" s="33" t="s">
        <v>41</v>
      </c>
      <c r="B36" s="34"/>
      <c r="C36" s="34"/>
      <c r="D36" s="34"/>
      <c r="E36" s="34"/>
      <c r="F36" s="35"/>
      <c r="G36" s="19">
        <v>5</v>
      </c>
      <c r="H36" s="19" t="s">
        <v>27</v>
      </c>
      <c r="I36" s="31"/>
      <c r="J36" s="19">
        <f t="shared" si="0"/>
        <v>0</v>
      </c>
    </row>
    <row r="37" spans="1:10" x14ac:dyDescent="0.2">
      <c r="A37" s="33" t="s">
        <v>23</v>
      </c>
      <c r="B37" s="34"/>
      <c r="C37" s="34"/>
      <c r="D37" s="34"/>
      <c r="E37" s="34"/>
      <c r="F37" s="35"/>
      <c r="G37" s="19">
        <v>15</v>
      </c>
      <c r="H37" s="19" t="s">
        <v>32</v>
      </c>
      <c r="I37" s="31"/>
      <c r="J37" s="19">
        <f t="shared" si="0"/>
        <v>0</v>
      </c>
    </row>
    <row r="38" spans="1:10" x14ac:dyDescent="0.2">
      <c r="A38" s="33" t="s">
        <v>42</v>
      </c>
      <c r="B38" s="34"/>
      <c r="C38" s="34"/>
      <c r="D38" s="34"/>
      <c r="E38" s="34"/>
      <c r="F38" s="35"/>
      <c r="G38" s="19">
        <f>800/1000</f>
        <v>0.8</v>
      </c>
      <c r="H38" s="19" t="s">
        <v>26</v>
      </c>
      <c r="I38" s="31"/>
      <c r="J38" s="19">
        <f t="shared" si="0"/>
        <v>0</v>
      </c>
    </row>
    <row r="39" spans="1:10" x14ac:dyDescent="0.2">
      <c r="A39" s="33" t="s">
        <v>43</v>
      </c>
      <c r="B39" s="34"/>
      <c r="C39" s="34"/>
      <c r="D39" s="34"/>
      <c r="E39" s="34"/>
      <c r="F39" s="35"/>
      <c r="G39" s="20">
        <v>450</v>
      </c>
      <c r="H39" s="19" t="s">
        <v>33</v>
      </c>
      <c r="I39" s="31"/>
      <c r="J39" s="19">
        <f t="shared" si="0"/>
        <v>0</v>
      </c>
    </row>
    <row r="40" spans="1:10" x14ac:dyDescent="0.2">
      <c r="A40" s="36" t="s">
        <v>24</v>
      </c>
      <c r="B40" s="37"/>
      <c r="C40" s="37"/>
      <c r="D40" s="37"/>
      <c r="E40" s="37"/>
      <c r="F40" s="38"/>
      <c r="G40" s="21" t="s">
        <v>34</v>
      </c>
      <c r="H40" s="21" t="s">
        <v>34</v>
      </c>
      <c r="I40" s="32" t="s">
        <v>34</v>
      </c>
      <c r="J40" s="21" t="s">
        <v>34</v>
      </c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5" t="s">
        <v>36</v>
      </c>
      <c r="J41" s="4">
        <f>SUM(J8,J16,J20:J39)</f>
        <v>0</v>
      </c>
    </row>
    <row r="42" spans="1:10" ht="15" x14ac:dyDescent="0.25">
      <c r="A42" s="2"/>
      <c r="B42" s="2"/>
      <c r="C42" s="2"/>
      <c r="D42" s="2"/>
      <c r="E42" s="2"/>
      <c r="F42" s="2"/>
      <c r="G42" s="22"/>
      <c r="H42" s="22"/>
      <c r="I42" s="11" t="s">
        <v>49</v>
      </c>
      <c r="J42" s="23">
        <f>J41/255</f>
        <v>0</v>
      </c>
    </row>
  </sheetData>
  <sheetProtection sheet="1" objects="1" scenarios="1" selectLockedCells="1"/>
  <mergeCells count="38">
    <mergeCell ref="H7:I7"/>
    <mergeCell ref="A8:F8"/>
    <mergeCell ref="H8:I8"/>
    <mergeCell ref="E1:J1"/>
    <mergeCell ref="A2:J2"/>
    <mergeCell ref="A3:J3"/>
    <mergeCell ref="A4:J4"/>
    <mergeCell ref="A5:J5"/>
    <mergeCell ref="H11:I11"/>
    <mergeCell ref="A12:F12"/>
    <mergeCell ref="H12:I12"/>
    <mergeCell ref="A13:F13"/>
    <mergeCell ref="H13:I13"/>
    <mergeCell ref="A14:F14"/>
    <mergeCell ref="H14:I14"/>
    <mergeCell ref="A15:F15"/>
    <mergeCell ref="H15:I15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</mergeCells>
  <phoneticPr fontId="9" type="noConversion"/>
  <printOptions horizontalCentered="1"/>
  <pageMargins left="0.7" right="0.7" top="0.5" bottom="0.2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Sewer Flow Development Criteria</vt:lpstr>
      <vt:lpstr>'Sewer Flow Development Criteria'!Print_Area</vt:lpstr>
    </vt:vector>
  </TitlesOfParts>
  <Company>SWSD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cbaca</dc:creator>
  <cp:lastModifiedBy>Jason Bordner</cp:lastModifiedBy>
  <cp:lastPrinted>2024-01-23T18:34:31Z</cp:lastPrinted>
  <dcterms:created xsi:type="dcterms:W3CDTF">2013-12-03T19:39:47Z</dcterms:created>
  <dcterms:modified xsi:type="dcterms:W3CDTF">2024-01-23T19:21:27Z</dcterms:modified>
</cp:coreProperties>
</file>